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fef58813231e90e5/00_Zakázky/2023/028_VLA_Vlára projekty IGP/Rekonstrukce traťového úseku Blažovice (mimo) - Nesovice (včetně)_final/05 Výkaz pro nacenění průzkumných prací/"/>
    </mc:Choice>
  </mc:AlternateContent>
  <xr:revisionPtr revIDLastSave="10" documentId="8_{79392B77-F10F-42BE-BF3E-41E7F044A601}" xr6:coauthVersionLast="47" xr6:coauthVersionMax="47" xr10:uidLastSave="{7430A344-A5C7-4C1D-8A87-EF6FAD089A9C}"/>
  <bookViews>
    <workbookView xWindow="840" yWindow="540" windowWidth="28380" windowHeight="15060" xr2:uid="{00000000-000D-0000-FFFF-FFFF00000000}"/>
  </bookViews>
  <sheets>
    <sheet name="krycí list" sheetId="1" r:id="rId1"/>
    <sheet name="A1" sheetId="12" r:id="rId2"/>
    <sheet name="B1" sheetId="2" r:id="rId3"/>
    <sheet name="B2" sheetId="3" r:id="rId4"/>
    <sheet name="B3" sheetId="4" r:id="rId5"/>
    <sheet name="C1" sheetId="6" r:id="rId6"/>
    <sheet name="C2" sheetId="10" r:id="rId7"/>
  </sheets>
  <definedNames>
    <definedName name="_xlnm.Print_Area" localSheetId="2">'B1'!$A$1:$F$17</definedName>
    <definedName name="_xlnm.Print_Area" localSheetId="3">'B2'!$A$1:$F$11</definedName>
    <definedName name="_xlnm.Print_Area" localSheetId="4">'B3'!$A$1:$F$26</definedName>
    <definedName name="_xlnm.Print_Area" localSheetId="5">'C1'!$A$1:$F$11</definedName>
    <definedName name="_xlnm.Print_Area" localSheetId="6">'C2'!$A$1:$F$14</definedName>
    <definedName name="_xlnm.Print_Area" localSheetId="0">'krycí list'!$A$1:$C$20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2" l="1"/>
  <c r="D8" i="4"/>
  <c r="F8" i="4" s="1"/>
  <c r="D11" i="2"/>
  <c r="D13" i="2" s="1"/>
  <c r="F8" i="6"/>
  <c r="F7" i="6"/>
  <c r="F13" i="12"/>
  <c r="F14" i="12"/>
  <c r="F15" i="12"/>
  <c r="F10" i="12"/>
  <c r="F11" i="12"/>
  <c r="F12" i="12"/>
  <c r="B12" i="1"/>
  <c r="F9" i="12"/>
  <c r="F8" i="12"/>
  <c r="F7" i="12"/>
  <c r="A1" i="12"/>
  <c r="F9" i="6" l="1"/>
  <c r="C16" i="1" s="1"/>
  <c r="F16" i="12"/>
  <c r="C12" i="1" s="1"/>
  <c r="F18" i="4"/>
  <c r="F19" i="4"/>
  <c r="F17" i="4"/>
  <c r="F25" i="4" l="1"/>
  <c r="F24" i="4"/>
  <c r="F23" i="4"/>
  <c r="F22" i="4"/>
  <c r="F21" i="4"/>
  <c r="F20" i="4"/>
  <c r="F16" i="4"/>
  <c r="F15" i="4"/>
  <c r="F14" i="4"/>
  <c r="F13" i="4"/>
  <c r="F12" i="4"/>
  <c r="F10" i="4"/>
  <c r="F9" i="4"/>
  <c r="F7" i="4"/>
  <c r="F11" i="10"/>
  <c r="F10" i="10"/>
  <c r="F9" i="10"/>
  <c r="F8" i="10"/>
  <c r="F7" i="10"/>
  <c r="F10" i="3"/>
  <c r="F9" i="3"/>
  <c r="F8" i="3"/>
  <c r="F7" i="3"/>
  <c r="F16" i="2"/>
  <c r="F15" i="2"/>
  <c r="F14" i="2"/>
  <c r="F13" i="2"/>
  <c r="F12" i="2"/>
  <c r="F11" i="2"/>
  <c r="F10" i="2"/>
  <c r="F9" i="2"/>
  <c r="F8" i="2"/>
  <c r="F7" i="2"/>
  <c r="F12" i="10" l="1"/>
  <c r="C17" i="1" s="1"/>
  <c r="F11" i="3"/>
  <c r="C14" i="1" s="1"/>
  <c r="F17" i="2"/>
  <c r="C13" i="1" s="1"/>
  <c r="A1" i="10" l="1"/>
  <c r="A1" i="6"/>
  <c r="A1" i="4"/>
  <c r="A1" i="3"/>
  <c r="A1" i="2"/>
  <c r="B17" i="1"/>
  <c r="F11" i="4"/>
  <c r="F26" i="4" s="1"/>
  <c r="B16" i="1"/>
  <c r="B15" i="1"/>
  <c r="B14" i="1"/>
  <c r="B13" i="1"/>
  <c r="C15" i="1" l="1"/>
  <c r="C20" i="1" s="1"/>
</calcChain>
</file>

<file path=xl/sharedStrings.xml><?xml version="1.0" encoding="utf-8"?>
<sst xmlns="http://schemas.openxmlformats.org/spreadsheetml/2006/main" count="165" uniqueCount="83">
  <si>
    <t xml:space="preserve">Poř.č.                                                                                                   </t>
  </si>
  <si>
    <t xml:space="preserve">Popis položky   </t>
  </si>
  <si>
    <t>Cena  (bez DPH)</t>
  </si>
  <si>
    <t>Dynamické penetrace v kolejišti</t>
  </si>
  <si>
    <t>Zajištění vstupů, vytýčení sítí + doprava</t>
  </si>
  <si>
    <t>Kopané sondy v kolejišti, ruční dokopání, začištění, zasypání, podbití</t>
  </si>
  <si>
    <t>Zakázka:</t>
  </si>
  <si>
    <t xml:space="preserve">Cenová nabídka </t>
  </si>
  <si>
    <t xml:space="preserve">B.1. Geotechnický průzkum pražcového podloží </t>
  </si>
  <si>
    <t xml:space="preserve">B.2. Průzkum mechanického znečištění štěrku kolejového lože </t>
  </si>
  <si>
    <t>Pochůzka pro specifikaci rozsahu odběrů</t>
  </si>
  <si>
    <t xml:space="preserve">hod. </t>
  </si>
  <si>
    <t>Doprava</t>
  </si>
  <si>
    <t>Analýza vzorků pro zatřídění odpadu z podsítné frakce kolejového lože.</t>
  </si>
  <si>
    <t>Analýza vzorků pro zatřídění odpadu z konstrukční vrstvy pražcového podloží.</t>
  </si>
  <si>
    <t>Analýza vzorků pro zatřídění odpadu z pláně tělesa železničního spodku.</t>
  </si>
  <si>
    <t>C.1. Průzkum pro zatřídění odpadů z demolic staveb</t>
  </si>
  <si>
    <t xml:space="preserve">C.2. Kontaminace štěrku kolejového lože a zemin železničního spodku </t>
  </si>
  <si>
    <t xml:space="preserve">Závěrečná zpráva, řezy, dokumentace </t>
  </si>
  <si>
    <t>IG vrty v kolejišti</t>
  </si>
  <si>
    <t>Pronájem MUV (včetně obsluhy a OZOV, ZPŘS)</t>
  </si>
  <si>
    <t xml:space="preserve">m </t>
  </si>
  <si>
    <t>MUV pro přepravu vrtné soupravy v kolejišti včetně prostojů pro vrtání</t>
  </si>
  <si>
    <t>Vyhodnocení penetrací z průzkumu ž. spodku pro účely umělých staveb</t>
  </si>
  <si>
    <t>jedn.</t>
  </si>
  <si>
    <t>Závěrečná zpráva a dokumentace</t>
  </si>
  <si>
    <t>implementace archivní rešerše</t>
  </si>
  <si>
    <t>Laboratorní zkoušky neporušených vzorků zemin - smyk</t>
  </si>
  <si>
    <t>Laboratorní zkoušky neporušených vzorků zemin - edometr</t>
  </si>
  <si>
    <t>Projekt doplňkového průzkumu</t>
  </si>
  <si>
    <t>Analýza  vzorků odebraných z IG vrtů pro zatřídění odpadů</t>
  </si>
  <si>
    <t>soub.</t>
  </si>
  <si>
    <t>agresivita vody - beton</t>
  </si>
  <si>
    <t>agresivita vody - ocel</t>
  </si>
  <si>
    <t>Jednotková  
cena (součet položek a až g)</t>
  </si>
  <si>
    <t>PODROBNÝ INŽENÝRSKOGEOLOGICKÝ PRŮZKUM</t>
  </si>
  <si>
    <t>B.3. Průzkum pro mosty, propustky a ostatní</t>
  </si>
  <si>
    <t>Kopané sondy pro ověření kontaminace (KL, KV, PL)</t>
  </si>
  <si>
    <t>Posouzení petrografického složení  vzorků kolejového lože</t>
  </si>
  <si>
    <t>IG vrty mimo kolejiště</t>
  </si>
  <si>
    <t>vsakovací zkouška</t>
  </si>
  <si>
    <t>IG sonda pro realizaci vsakovací zkoušky</t>
  </si>
  <si>
    <t>Příloha 05: Výkaz pro nacenění průzkumných prací</t>
  </si>
  <si>
    <t>dlouhodobé sledování stavu HPV - 6 měsíců (1x měsíčně během projekčních prací) včetně cestovného a zprávy</t>
  </si>
  <si>
    <t xml:space="preserve">Poř.č. </t>
  </si>
  <si>
    <t xml:space="preserve">Popis položky </t>
  </si>
  <si>
    <t xml:space="preserve">Jednotka </t>
  </si>
  <si>
    <t xml:space="preserve">Počet  jednotek </t>
  </si>
  <si>
    <t xml:space="preserve">Jednotková  
cena </t>
  </si>
  <si>
    <t xml:space="preserve">Celková  cena 
(bez DPH) </t>
  </si>
  <si>
    <t xml:space="preserve">vzorek </t>
  </si>
  <si>
    <t xml:space="preserve">Laboratorní zkoušky porušených vzorků zemin </t>
  </si>
  <si>
    <t xml:space="preserve">Laboratorní zkoušky vzorků podzemní vody </t>
  </si>
  <si>
    <t xml:space="preserve">jedn. </t>
  </si>
  <si>
    <t xml:space="preserve">Celkem (bez DPH) </t>
  </si>
  <si>
    <t xml:space="preserve">Stanovení  zrnitosti  a  ověření  obsahu  jemných 
částic </t>
  </si>
  <si>
    <t xml:space="preserve">Stanovení dalších parametrů dle OTP  </t>
  </si>
  <si>
    <t xml:space="preserve">Závěrečná zpráva </t>
  </si>
  <si>
    <t xml:space="preserve">Celková   cena 
(bez DPH) </t>
  </si>
  <si>
    <t xml:space="preserve">sonda </t>
  </si>
  <si>
    <t xml:space="preserve">Statické zatěžovací zkoušky deskou </t>
  </si>
  <si>
    <t xml:space="preserve">zkouška </t>
  </si>
  <si>
    <t xml:space="preserve">Sled, koordinace prací v terénu - IG vrty v kolejišti </t>
  </si>
  <si>
    <t xml:space="preserve">Reprodukce </t>
  </si>
  <si>
    <t>Návrh receptury zlepšení zemin</t>
  </si>
  <si>
    <t>Laboratorní zkoušky PS</t>
  </si>
  <si>
    <t>Laboratorní zkoušky CBR, IBI, CBR sat.</t>
  </si>
  <si>
    <t>Poznámka: V souladu s SM096 a předpisem SŽ S4 uvažujeme teoretický odběr 3 vzorků z každé kopané sondy (KL, KV, PL). Zatřídění odpadu podle  vyhlášky 273/2021 Sb..</t>
  </si>
  <si>
    <t>A.1 Režijní položky</t>
  </si>
  <si>
    <t>Příprava IGP (zpracování dat, HMG, inženýring, ing. sítě vč. vytyčení, zpracování katastrálních dat)</t>
  </si>
  <si>
    <t>Vstupní a průběžná jednání (účast, příprava podkladů, zapracování výstupů z jednání)</t>
  </si>
  <si>
    <t>Rekognoskace území</t>
  </si>
  <si>
    <t>Projednání vstupů na pozemky</t>
  </si>
  <si>
    <t>Projednání dočasných záborů</t>
  </si>
  <si>
    <t>Jednání s ostatními účastníky průzkumu (koordinace)</t>
  </si>
  <si>
    <t>hod.</t>
  </si>
  <si>
    <t>Nájmy a úhrady škod</t>
  </si>
  <si>
    <t>Příprava pracovního místa, zemní práce a likvidace pracovistě</t>
  </si>
  <si>
    <t>Související doprava pracovníků, ubytování</t>
  </si>
  <si>
    <t>Provozní pažení vrtů</t>
  </si>
  <si>
    <t>Rešerše možných pyrotechnických rizik</t>
  </si>
  <si>
    <t>Přesný počet vzorků bude specifikován na základě pochůzky se zástupcem investora a fakturován bude skutečný počet analýz.</t>
  </si>
  <si>
    <t>,, Rekonstrukce trať. úseku Blažovice (mimo) - Nesovice (včetně)‘‘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</si>
</sst>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\ &quot;Kč&quot;"/>
  </numFmts>
  <fonts count="10" x14ac:knownFonts="1">
    <font>
      <sz val="11"/>
      <color rgb="FF000000"/>
      <name val="Calibri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6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46"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 indent="6"/>
    </xf>
    <xf numFmtId="164" fontId="2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1" fillId="0" borderId="0" xfId="0" applyFont="1"/>
    <xf numFmtId="164" fontId="4" fillId="0" borderId="0" xfId="0" applyNumberFormat="1" applyFont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 wrapText="1" indent="3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left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right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right" vertical="center" wrapText="1" indent="2"/>
    </xf>
    <xf numFmtId="0" fontId="2" fillId="0" borderId="2" xfId="0" applyFont="1" applyBorder="1" applyAlignment="1">
      <alignment horizontal="right" vertical="center" wrapText="1" indent="6"/>
    </xf>
    <xf numFmtId="0" fontId="2" fillId="0" borderId="2" xfId="0" applyFont="1" applyBorder="1" applyAlignment="1">
      <alignment horizontal="left" vertical="center" wrapText="1" indent="3"/>
    </xf>
    <xf numFmtId="164" fontId="2" fillId="0" borderId="2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1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right" vertical="center" wrapText="1"/>
    </xf>
    <xf numFmtId="164" fontId="2" fillId="0" borderId="0" xfId="0" applyNumberFormat="1" applyFont="1" applyBorder="1" applyAlignment="1">
      <alignment horizontal="right" vertical="center"/>
    </xf>
    <xf numFmtId="44" fontId="2" fillId="0" borderId="1" xfId="1" applyFont="1" applyBorder="1" applyAlignment="1">
      <alignment horizontal="right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5"/>
  <sheetViews>
    <sheetView tabSelected="1" view="pageBreakPreview" zoomScale="115" zoomScaleNormal="85" zoomScaleSheetLayoutView="115" workbookViewId="0">
      <selection activeCell="F11" sqref="F11"/>
    </sheetView>
  </sheetViews>
  <sheetFormatPr defaultRowHeight="14.25" x14ac:dyDescent="0.2"/>
  <cols>
    <col min="1" max="1" width="9" style="15" customWidth="1"/>
    <col min="2" max="2" width="83.42578125" style="15" customWidth="1"/>
    <col min="3" max="3" width="17.140625" style="15" customWidth="1"/>
    <col min="4" max="4" width="23.42578125" style="15" customWidth="1"/>
    <col min="5" max="16384" width="9.140625" style="15"/>
  </cols>
  <sheetData>
    <row r="1" spans="1:4" ht="20.25" x14ac:dyDescent="0.3">
      <c r="A1" s="14" t="s">
        <v>42</v>
      </c>
    </row>
    <row r="2" spans="1:4" x14ac:dyDescent="0.2">
      <c r="A2" s="16"/>
    </row>
    <row r="3" spans="1:4" ht="15" x14ac:dyDescent="0.25">
      <c r="A3" s="17"/>
    </row>
    <row r="4" spans="1:4" x14ac:dyDescent="0.2">
      <c r="A4" s="16"/>
    </row>
    <row r="5" spans="1:4" x14ac:dyDescent="0.2">
      <c r="A5" s="16"/>
    </row>
    <row r="6" spans="1:4" ht="15" x14ac:dyDescent="0.25">
      <c r="A6" s="17" t="s">
        <v>6</v>
      </c>
    </row>
    <row r="7" spans="1:4" x14ac:dyDescent="0.2">
      <c r="A7" s="16" t="s">
        <v>82</v>
      </c>
    </row>
    <row r="8" spans="1:4" ht="15" x14ac:dyDescent="0.25">
      <c r="A8" s="17" t="s">
        <v>35</v>
      </c>
    </row>
    <row r="10" spans="1:4" x14ac:dyDescent="0.2">
      <c r="A10" s="18" t="s">
        <v>7</v>
      </c>
      <c r="B10" s="18"/>
      <c r="C10" s="21"/>
    </row>
    <row r="11" spans="1:4" x14ac:dyDescent="0.2">
      <c r="A11" s="1" t="s">
        <v>0</v>
      </c>
      <c r="B11" s="21" t="s">
        <v>1</v>
      </c>
      <c r="C11" s="1" t="s">
        <v>2</v>
      </c>
    </row>
    <row r="12" spans="1:4" ht="15" customHeight="1" x14ac:dyDescent="0.2">
      <c r="A12" s="7">
        <v>1</v>
      </c>
      <c r="B12" s="2" t="str">
        <f>'A1'!A2</f>
        <v>A.1 Režijní položky</v>
      </c>
      <c r="C12" s="5">
        <f>'A1'!F16</f>
        <v>0</v>
      </c>
      <c r="D12" s="19"/>
    </row>
    <row r="13" spans="1:4" ht="15" customHeight="1" x14ac:dyDescent="0.2">
      <c r="A13" s="7">
        <v>2</v>
      </c>
      <c r="B13" s="2" t="str">
        <f>'B1'!A2</f>
        <v xml:space="preserve">B.1. Geotechnický průzkum pražcového podloží </v>
      </c>
      <c r="C13" s="5">
        <f>'B1'!F17</f>
        <v>0</v>
      </c>
      <c r="D13" s="19"/>
    </row>
    <row r="14" spans="1:4" ht="15" customHeight="1" x14ac:dyDescent="0.2">
      <c r="A14" s="7">
        <v>3</v>
      </c>
      <c r="B14" s="2" t="str">
        <f>'B2'!A2</f>
        <v xml:space="preserve">B.2. Průzkum mechanického znečištění štěrku kolejového lože </v>
      </c>
      <c r="C14" s="5">
        <f>'B2'!F11</f>
        <v>0</v>
      </c>
      <c r="D14" s="19"/>
    </row>
    <row r="15" spans="1:4" ht="15" customHeight="1" x14ac:dyDescent="0.2">
      <c r="A15" s="7">
        <v>4</v>
      </c>
      <c r="B15" s="2" t="str">
        <f>'B3'!A2</f>
        <v>B.3. Průzkum pro mosty, propustky a ostatní</v>
      </c>
      <c r="C15" s="5">
        <f>'B3'!F26</f>
        <v>0</v>
      </c>
      <c r="D15" s="19"/>
    </row>
    <row r="16" spans="1:4" ht="15" customHeight="1" x14ac:dyDescent="0.2">
      <c r="A16" s="7">
        <v>5</v>
      </c>
      <c r="B16" s="2" t="str">
        <f>'C1'!A2</f>
        <v>C.1. Průzkum pro zatřídění odpadů z demolic staveb</v>
      </c>
      <c r="C16" s="5">
        <f>'C1'!F9</f>
        <v>0</v>
      </c>
      <c r="D16" s="19"/>
    </row>
    <row r="17" spans="1:4" ht="15" customHeight="1" x14ac:dyDescent="0.2">
      <c r="A17" s="7">
        <v>6</v>
      </c>
      <c r="B17" s="2" t="str">
        <f>'C2'!A2</f>
        <v xml:space="preserve">C.2. Kontaminace štěrku kolejového lože a zemin železničního spodku </v>
      </c>
      <c r="C17" s="5">
        <f>'C2'!F12</f>
        <v>0</v>
      </c>
      <c r="D17" s="19"/>
    </row>
    <row r="18" spans="1:4" ht="15" customHeight="1" x14ac:dyDescent="0.2">
      <c r="A18" s="7">
        <v>7</v>
      </c>
      <c r="B18" s="2" t="s">
        <v>80</v>
      </c>
      <c r="C18" s="45"/>
      <c r="D18" s="19"/>
    </row>
    <row r="19" spans="1:4" ht="15" customHeight="1" x14ac:dyDescent="0.2">
      <c r="A19" s="7">
        <v>8</v>
      </c>
      <c r="B19" s="2" t="s">
        <v>29</v>
      </c>
      <c r="C19" s="45"/>
      <c r="D19" s="19"/>
    </row>
    <row r="20" spans="1:4" ht="12.2" customHeight="1" x14ac:dyDescent="0.2">
      <c r="A20" s="2"/>
      <c r="B20" s="3" t="s">
        <v>54</v>
      </c>
      <c r="C20" s="5">
        <f>SUM(C12:C19)</f>
        <v>0</v>
      </c>
    </row>
    <row r="21" spans="1:4" x14ac:dyDescent="0.2">
      <c r="A21" s="21"/>
    </row>
    <row r="22" spans="1:4" x14ac:dyDescent="0.2">
      <c r="A22" s="21"/>
    </row>
    <row r="23" spans="1:4" x14ac:dyDescent="0.2">
      <c r="A23" s="21"/>
    </row>
    <row r="24" spans="1:4" x14ac:dyDescent="0.2">
      <c r="A24" s="21"/>
    </row>
    <row r="25" spans="1:4" x14ac:dyDescent="0.2">
      <c r="A25" s="21"/>
    </row>
  </sheetData>
  <pageMargins left="0.7" right="0.7" top="0.75" bottom="0.75" header="0.3" footer="0.3"/>
  <pageSetup paperSize="9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B5456-0B23-41C2-B37E-F10959CC75B1}">
  <sheetPr>
    <pageSetUpPr fitToPage="1"/>
  </sheetPr>
  <dimension ref="A1:F18"/>
  <sheetViews>
    <sheetView view="pageBreakPreview" zoomScale="110" zoomScaleNormal="100" zoomScaleSheetLayoutView="110" workbookViewId="0">
      <selection activeCell="E7" sqref="E7:E15"/>
    </sheetView>
  </sheetViews>
  <sheetFormatPr defaultRowHeight="14.25" x14ac:dyDescent="0.2"/>
  <cols>
    <col min="1" max="1" width="10.42578125" style="15" customWidth="1"/>
    <col min="2" max="2" width="45.42578125" style="15" customWidth="1"/>
    <col min="3" max="3" width="11.5703125" style="15" customWidth="1"/>
    <col min="4" max="4" width="9.42578125" style="15" customWidth="1"/>
    <col min="5" max="5" width="14.42578125" style="15" customWidth="1"/>
    <col min="6" max="6" width="15.5703125" style="15" customWidth="1"/>
    <col min="7" max="16384" width="9.140625" style="15"/>
  </cols>
  <sheetData>
    <row r="1" spans="1:6" ht="18" x14ac:dyDescent="0.25">
      <c r="A1" s="22" t="str">
        <f>'krycí list'!A7</f>
        <v>,, Rekonstrukce trať. úseku Blažovice (mimo) - Nesovice (včetně)‘‘</v>
      </c>
    </row>
    <row r="2" spans="1:6" x14ac:dyDescent="0.2">
      <c r="A2" s="1" t="s">
        <v>68</v>
      </c>
    </row>
    <row r="3" spans="1:6" x14ac:dyDescent="0.2">
      <c r="A3" s="1"/>
    </row>
    <row r="4" spans="1:6" x14ac:dyDescent="0.2">
      <c r="A4" s="1"/>
    </row>
    <row r="5" spans="1:6" x14ac:dyDescent="0.2">
      <c r="A5" s="1" t="s">
        <v>7</v>
      </c>
    </row>
    <row r="6" spans="1:6" ht="37.5" customHeight="1" x14ac:dyDescent="0.2">
      <c r="A6" s="3" t="s">
        <v>44</v>
      </c>
      <c r="B6" s="3" t="s">
        <v>45</v>
      </c>
      <c r="C6" s="3" t="s">
        <v>46</v>
      </c>
      <c r="D6" s="3" t="s">
        <v>47</v>
      </c>
      <c r="E6" s="3" t="s">
        <v>48</v>
      </c>
      <c r="F6" s="3" t="s">
        <v>49</v>
      </c>
    </row>
    <row r="7" spans="1:6" ht="30" customHeight="1" x14ac:dyDescent="0.2">
      <c r="A7" s="4">
        <v>1</v>
      </c>
      <c r="B7" s="2" t="s">
        <v>69</v>
      </c>
      <c r="C7" s="23" t="s">
        <v>75</v>
      </c>
      <c r="D7" s="7">
        <v>112</v>
      </c>
      <c r="E7" s="5"/>
      <c r="F7" s="5">
        <f>D7*E7</f>
        <v>0</v>
      </c>
    </row>
    <row r="8" spans="1:6" ht="30" customHeight="1" x14ac:dyDescent="0.2">
      <c r="A8" s="4">
        <v>2</v>
      </c>
      <c r="B8" s="2" t="s">
        <v>70</v>
      </c>
      <c r="C8" s="23" t="s">
        <v>75</v>
      </c>
      <c r="D8" s="7">
        <v>60</v>
      </c>
      <c r="E8" s="5"/>
      <c r="F8" s="5">
        <f t="shared" ref="F8:F15" si="0">D8*E8</f>
        <v>0</v>
      </c>
    </row>
    <row r="9" spans="1:6" ht="15" customHeight="1" x14ac:dyDescent="0.2">
      <c r="A9" s="4">
        <v>3</v>
      </c>
      <c r="B9" s="2" t="s">
        <v>71</v>
      </c>
      <c r="C9" s="23" t="s">
        <v>75</v>
      </c>
      <c r="D9" s="7">
        <v>36</v>
      </c>
      <c r="E9" s="5"/>
      <c r="F9" s="5">
        <f t="shared" si="0"/>
        <v>0</v>
      </c>
    </row>
    <row r="10" spans="1:6" ht="15" customHeight="1" x14ac:dyDescent="0.2">
      <c r="A10" s="4">
        <v>4</v>
      </c>
      <c r="B10" s="2" t="s">
        <v>74</v>
      </c>
      <c r="C10" s="23" t="s">
        <v>75</v>
      </c>
      <c r="D10" s="7">
        <v>128</v>
      </c>
      <c r="E10" s="5"/>
      <c r="F10" s="5">
        <f t="shared" si="0"/>
        <v>0</v>
      </c>
    </row>
    <row r="11" spans="1:6" ht="15" customHeight="1" x14ac:dyDescent="0.2">
      <c r="A11" s="4">
        <v>5</v>
      </c>
      <c r="B11" s="2" t="s">
        <v>72</v>
      </c>
      <c r="C11" s="23" t="s">
        <v>75</v>
      </c>
      <c r="D11" s="7">
        <v>48</v>
      </c>
      <c r="E11" s="5"/>
      <c r="F11" s="5">
        <f t="shared" si="0"/>
        <v>0</v>
      </c>
    </row>
    <row r="12" spans="1:6" ht="15" customHeight="1" x14ac:dyDescent="0.2">
      <c r="A12" s="4">
        <v>6</v>
      </c>
      <c r="B12" s="2" t="s">
        <v>73</v>
      </c>
      <c r="C12" s="23" t="s">
        <v>75</v>
      </c>
      <c r="D12" s="7">
        <v>16</v>
      </c>
      <c r="E12" s="5"/>
      <c r="F12" s="5">
        <f t="shared" si="0"/>
        <v>0</v>
      </c>
    </row>
    <row r="13" spans="1:6" ht="15" customHeight="1" x14ac:dyDescent="0.2">
      <c r="A13" s="4">
        <v>7</v>
      </c>
      <c r="B13" s="2" t="s">
        <v>76</v>
      </c>
      <c r="C13" s="23" t="s">
        <v>31</v>
      </c>
      <c r="D13" s="7">
        <v>1</v>
      </c>
      <c r="E13" s="5"/>
      <c r="F13" s="5">
        <f>D13*E13</f>
        <v>0</v>
      </c>
    </row>
    <row r="14" spans="1:6" ht="30" customHeight="1" x14ac:dyDescent="0.2">
      <c r="A14" s="4">
        <v>8</v>
      </c>
      <c r="B14" s="2" t="s">
        <v>77</v>
      </c>
      <c r="C14" s="23" t="s">
        <v>31</v>
      </c>
      <c r="D14" s="7">
        <v>1</v>
      </c>
      <c r="E14" s="5"/>
      <c r="F14" s="5">
        <f t="shared" si="0"/>
        <v>0</v>
      </c>
    </row>
    <row r="15" spans="1:6" ht="15" customHeight="1" x14ac:dyDescent="0.2">
      <c r="A15" s="4">
        <v>9</v>
      </c>
      <c r="B15" s="2" t="s">
        <v>78</v>
      </c>
      <c r="C15" s="23" t="s">
        <v>31</v>
      </c>
      <c r="D15" s="7">
        <v>35</v>
      </c>
      <c r="E15" s="5"/>
      <c r="F15" s="5">
        <f t="shared" si="0"/>
        <v>0</v>
      </c>
    </row>
    <row r="16" spans="1:6" ht="14.25" customHeight="1" x14ac:dyDescent="0.2">
      <c r="A16" s="20"/>
      <c r="B16" s="3" t="s">
        <v>54</v>
      </c>
      <c r="C16" s="20"/>
      <c r="D16" s="24"/>
      <c r="E16" s="25"/>
      <c r="F16" s="6">
        <f>SUM(F7:F15)</f>
        <v>0</v>
      </c>
    </row>
    <row r="17" spans="1:1" x14ac:dyDescent="0.2">
      <c r="A17" s="21"/>
    </row>
    <row r="18" spans="1:1" x14ac:dyDescent="0.2">
      <c r="A18" s="21"/>
    </row>
  </sheetData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20"/>
  <sheetViews>
    <sheetView view="pageBreakPreview" zoomScale="110" zoomScaleNormal="56" zoomScaleSheetLayoutView="110" workbookViewId="0">
      <selection activeCell="E7" sqref="E7:E16"/>
    </sheetView>
  </sheetViews>
  <sheetFormatPr defaultRowHeight="14.25" x14ac:dyDescent="0.2"/>
  <cols>
    <col min="1" max="1" width="13.42578125" style="15" customWidth="1"/>
    <col min="2" max="2" width="45.85546875" style="15" customWidth="1"/>
    <col min="3" max="3" width="11.85546875" style="15" customWidth="1"/>
    <col min="4" max="4" width="15.42578125" style="15" customWidth="1"/>
    <col min="5" max="5" width="14.5703125" style="15" customWidth="1"/>
    <col min="6" max="6" width="17.42578125" style="15" bestFit="1" customWidth="1"/>
    <col min="7" max="7" width="11.42578125" style="15" bestFit="1" customWidth="1"/>
    <col min="8" max="9" width="9.140625" style="15"/>
    <col min="10" max="10" width="13.28515625" style="15" customWidth="1"/>
    <col min="11" max="11" width="11.28515625" style="15" customWidth="1"/>
    <col min="12" max="16384" width="9.140625" style="15"/>
  </cols>
  <sheetData>
    <row r="1" spans="1:13" ht="18" x14ac:dyDescent="0.25">
      <c r="A1" s="22" t="str">
        <f>'krycí list'!A7</f>
        <v>,, Rekonstrukce trať. úseku Blažovice (mimo) - Nesovice (včetně)‘‘</v>
      </c>
    </row>
    <row r="2" spans="1:13" x14ac:dyDescent="0.2">
      <c r="A2" s="1" t="s">
        <v>8</v>
      </c>
    </row>
    <row r="3" spans="1:13" x14ac:dyDescent="0.2">
      <c r="A3" s="1"/>
      <c r="B3" s="21"/>
    </row>
    <row r="4" spans="1:13" x14ac:dyDescent="0.2">
      <c r="A4" s="1"/>
      <c r="H4" s="40"/>
      <c r="I4" s="40"/>
      <c r="J4" s="40"/>
      <c r="K4" s="40"/>
      <c r="L4" s="40"/>
      <c r="M4" s="40"/>
    </row>
    <row r="5" spans="1:13" x14ac:dyDescent="0.2">
      <c r="A5" s="1" t="s">
        <v>7</v>
      </c>
      <c r="H5" s="40"/>
      <c r="I5" s="40"/>
      <c r="J5" s="40"/>
      <c r="K5" s="40"/>
      <c r="L5" s="40"/>
      <c r="M5" s="40"/>
    </row>
    <row r="6" spans="1:13" ht="38.1" customHeight="1" x14ac:dyDescent="0.2">
      <c r="A6" s="10" t="s">
        <v>44</v>
      </c>
      <c r="B6" s="10" t="s">
        <v>45</v>
      </c>
      <c r="C6" s="10" t="s">
        <v>46</v>
      </c>
      <c r="D6" s="10" t="s">
        <v>47</v>
      </c>
      <c r="E6" s="10" t="s">
        <v>48</v>
      </c>
      <c r="F6" s="10" t="s">
        <v>58</v>
      </c>
      <c r="H6" s="41"/>
      <c r="I6" s="41"/>
      <c r="J6" s="42"/>
      <c r="K6" s="42"/>
      <c r="L6" s="40"/>
      <c r="M6" s="40"/>
    </row>
    <row r="7" spans="1:13" ht="30" customHeight="1" x14ac:dyDescent="0.2">
      <c r="A7" s="11">
        <v>1</v>
      </c>
      <c r="B7" s="12" t="s">
        <v>5</v>
      </c>
      <c r="C7" s="11" t="s">
        <v>59</v>
      </c>
      <c r="D7" s="11">
        <v>140</v>
      </c>
      <c r="E7" s="13"/>
      <c r="F7" s="13">
        <f>D7*E7</f>
        <v>0</v>
      </c>
      <c r="G7" s="19"/>
      <c r="H7" s="40"/>
      <c r="I7" s="40"/>
      <c r="J7" s="43"/>
      <c r="K7" s="44"/>
      <c r="L7" s="40"/>
      <c r="M7" s="40"/>
    </row>
    <row r="8" spans="1:13" ht="15" customHeight="1" x14ac:dyDescent="0.2">
      <c r="A8" s="11">
        <v>2</v>
      </c>
      <c r="B8" s="12" t="s">
        <v>60</v>
      </c>
      <c r="C8" s="11" t="s">
        <v>61</v>
      </c>
      <c r="D8" s="11">
        <v>140</v>
      </c>
      <c r="E8" s="13"/>
      <c r="F8" s="13">
        <f t="shared" ref="F8:F16" si="0">D8*E8</f>
        <v>0</v>
      </c>
      <c r="G8" s="19"/>
      <c r="H8" s="40"/>
      <c r="I8" s="40"/>
      <c r="J8" s="43"/>
      <c r="K8" s="44"/>
      <c r="L8" s="40"/>
      <c r="M8" s="40"/>
    </row>
    <row r="9" spans="1:13" ht="15" customHeight="1" x14ac:dyDescent="0.2">
      <c r="A9" s="11">
        <v>3</v>
      </c>
      <c r="B9" s="12" t="s">
        <v>3</v>
      </c>
      <c r="C9" s="11" t="s">
        <v>21</v>
      </c>
      <c r="D9" s="11">
        <f>D7*3</f>
        <v>420</v>
      </c>
      <c r="E9" s="13"/>
      <c r="F9" s="13">
        <f t="shared" si="0"/>
        <v>0</v>
      </c>
      <c r="G9" s="19"/>
      <c r="H9" s="40"/>
      <c r="I9" s="40"/>
      <c r="J9" s="43"/>
      <c r="K9" s="44"/>
      <c r="L9" s="40"/>
      <c r="M9" s="40"/>
    </row>
    <row r="10" spans="1:13" ht="15" customHeight="1" x14ac:dyDescent="0.2">
      <c r="A10" s="11">
        <v>4</v>
      </c>
      <c r="B10" s="12" t="s">
        <v>51</v>
      </c>
      <c r="C10" s="11" t="s">
        <v>50</v>
      </c>
      <c r="D10" s="11">
        <v>140</v>
      </c>
      <c r="E10" s="13"/>
      <c r="F10" s="13">
        <f t="shared" si="0"/>
        <v>0</v>
      </c>
      <c r="G10" s="19"/>
      <c r="H10" s="40"/>
      <c r="I10" s="40"/>
      <c r="J10" s="43"/>
      <c r="K10" s="44"/>
      <c r="L10" s="40"/>
      <c r="M10" s="40"/>
    </row>
    <row r="11" spans="1:13" ht="15" customHeight="1" x14ac:dyDescent="0.2">
      <c r="A11" s="11">
        <v>5</v>
      </c>
      <c r="B11" s="12" t="s">
        <v>20</v>
      </c>
      <c r="C11" s="11" t="s">
        <v>11</v>
      </c>
      <c r="D11" s="11">
        <f>D7*2</f>
        <v>280</v>
      </c>
      <c r="E11" s="13"/>
      <c r="F11" s="13">
        <f t="shared" si="0"/>
        <v>0</v>
      </c>
      <c r="G11" s="19"/>
      <c r="H11" s="40"/>
      <c r="I11" s="40"/>
      <c r="J11" s="43"/>
      <c r="K11" s="44"/>
      <c r="L11" s="40"/>
      <c r="M11" s="40"/>
    </row>
    <row r="12" spans="1:13" ht="15" customHeight="1" x14ac:dyDescent="0.2">
      <c r="A12" s="11">
        <v>6</v>
      </c>
      <c r="B12" s="12" t="s">
        <v>37</v>
      </c>
      <c r="C12" s="11" t="s">
        <v>24</v>
      </c>
      <c r="D12" s="11">
        <v>34</v>
      </c>
      <c r="E12" s="13"/>
      <c r="F12" s="13">
        <f t="shared" si="0"/>
        <v>0</v>
      </c>
      <c r="G12" s="19"/>
      <c r="H12" s="40"/>
      <c r="I12" s="40"/>
      <c r="J12" s="43"/>
      <c r="K12" s="44"/>
      <c r="L12" s="40"/>
      <c r="M12" s="40"/>
    </row>
    <row r="13" spans="1:13" ht="15" customHeight="1" x14ac:dyDescent="0.2">
      <c r="A13" s="11">
        <v>7</v>
      </c>
      <c r="B13" s="12" t="s">
        <v>62</v>
      </c>
      <c r="C13" s="11" t="s">
        <v>11</v>
      </c>
      <c r="D13" s="11">
        <f>ROUND(D11+(1.5*D12),0)</f>
        <v>331</v>
      </c>
      <c r="E13" s="13"/>
      <c r="F13" s="13">
        <f t="shared" si="0"/>
        <v>0</v>
      </c>
      <c r="G13" s="19"/>
      <c r="H13" s="40"/>
      <c r="I13" s="40"/>
      <c r="J13" s="43"/>
      <c r="K13" s="44"/>
      <c r="L13" s="40"/>
      <c r="M13" s="40"/>
    </row>
    <row r="14" spans="1:13" ht="15" customHeight="1" x14ac:dyDescent="0.2">
      <c r="A14" s="11">
        <v>8</v>
      </c>
      <c r="B14" s="12" t="s">
        <v>4</v>
      </c>
      <c r="C14" s="11" t="s">
        <v>53</v>
      </c>
      <c r="D14" s="11">
        <v>1</v>
      </c>
      <c r="E14" s="13"/>
      <c r="F14" s="13">
        <f t="shared" si="0"/>
        <v>0</v>
      </c>
      <c r="G14" s="19"/>
      <c r="H14" s="40"/>
      <c r="I14" s="40"/>
      <c r="J14" s="43"/>
      <c r="K14" s="44"/>
      <c r="L14" s="40"/>
      <c r="M14" s="40"/>
    </row>
    <row r="15" spans="1:13" ht="15" customHeight="1" x14ac:dyDescent="0.2">
      <c r="A15" s="11">
        <v>9</v>
      </c>
      <c r="B15" s="12" t="s">
        <v>18</v>
      </c>
      <c r="C15" s="11" t="s">
        <v>53</v>
      </c>
      <c r="D15" s="11">
        <v>1</v>
      </c>
      <c r="E15" s="13"/>
      <c r="F15" s="13">
        <f t="shared" si="0"/>
        <v>0</v>
      </c>
      <c r="G15" s="19"/>
      <c r="H15" s="40"/>
      <c r="I15" s="40"/>
      <c r="J15" s="43"/>
      <c r="K15" s="44"/>
      <c r="L15" s="40"/>
      <c r="M15" s="40"/>
    </row>
    <row r="16" spans="1:13" ht="15" customHeight="1" x14ac:dyDescent="0.2">
      <c r="A16" s="11">
        <v>10</v>
      </c>
      <c r="B16" s="12" t="s">
        <v>63</v>
      </c>
      <c r="C16" s="11" t="s">
        <v>53</v>
      </c>
      <c r="D16" s="11">
        <v>1</v>
      </c>
      <c r="E16" s="13"/>
      <c r="F16" s="13">
        <f t="shared" si="0"/>
        <v>0</v>
      </c>
      <c r="G16" s="19"/>
      <c r="H16" s="40"/>
      <c r="I16" s="40"/>
      <c r="J16" s="43"/>
      <c r="K16" s="44"/>
      <c r="L16" s="40"/>
      <c r="M16" s="40"/>
    </row>
    <row r="17" spans="1:13" ht="14.85" customHeight="1" x14ac:dyDescent="0.2">
      <c r="A17" s="30"/>
      <c r="B17" s="10" t="s">
        <v>54</v>
      </c>
      <c r="C17" s="37"/>
      <c r="D17" s="37"/>
      <c r="E17" s="37"/>
      <c r="F17" s="33">
        <f>SUM(F7:F16)</f>
        <v>0</v>
      </c>
      <c r="G17" s="19"/>
      <c r="H17" s="40"/>
      <c r="I17" s="40"/>
      <c r="J17" s="40"/>
      <c r="K17" s="40"/>
      <c r="L17" s="40"/>
      <c r="M17" s="40"/>
    </row>
    <row r="18" spans="1:13" x14ac:dyDescent="0.2">
      <c r="A18" s="21"/>
      <c r="H18" s="40"/>
      <c r="I18" s="40"/>
      <c r="J18" s="40"/>
      <c r="K18" s="40"/>
      <c r="L18" s="40"/>
      <c r="M18" s="40"/>
    </row>
    <row r="19" spans="1:13" x14ac:dyDescent="0.2">
      <c r="A19" s="1"/>
      <c r="H19" s="40"/>
      <c r="I19" s="40"/>
      <c r="J19" s="40"/>
      <c r="K19" s="40"/>
      <c r="L19" s="40"/>
      <c r="M19" s="40"/>
    </row>
    <row r="20" spans="1:13" x14ac:dyDescent="0.2">
      <c r="H20" s="40"/>
      <c r="I20" s="40"/>
      <c r="J20" s="40"/>
      <c r="K20" s="40"/>
      <c r="L20" s="40"/>
      <c r="M20" s="40"/>
    </row>
  </sheetData>
  <mergeCells count="2">
    <mergeCell ref="H6:I6"/>
    <mergeCell ref="C17:E17"/>
  </mergeCells>
  <pageMargins left="0.7" right="0.7" top="0.75" bottom="0.75" header="0.3" footer="0.3"/>
  <pageSetup paperSize="9" fitToHeight="0" orientation="landscape" horizont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3"/>
  <sheetViews>
    <sheetView view="pageBreakPreview" zoomScale="110" zoomScaleNormal="90" zoomScaleSheetLayoutView="110" workbookViewId="0">
      <selection activeCell="E7" sqref="E7:E10"/>
    </sheetView>
  </sheetViews>
  <sheetFormatPr defaultRowHeight="14.25" x14ac:dyDescent="0.2"/>
  <cols>
    <col min="1" max="1" width="10.42578125" style="15" customWidth="1"/>
    <col min="2" max="2" width="45.42578125" style="15" customWidth="1"/>
    <col min="3" max="3" width="11.5703125" style="15" customWidth="1"/>
    <col min="4" max="4" width="9.42578125" style="15" customWidth="1"/>
    <col min="5" max="5" width="14.42578125" style="15" customWidth="1"/>
    <col min="6" max="6" width="15.5703125" style="15" customWidth="1"/>
    <col min="7" max="9" width="9.140625" style="15"/>
    <col min="10" max="10" width="9.42578125" style="15" bestFit="1" customWidth="1"/>
    <col min="11" max="11" width="10.5703125" style="15" bestFit="1" customWidth="1"/>
    <col min="12" max="16384" width="9.140625" style="15"/>
  </cols>
  <sheetData>
    <row r="1" spans="1:12" ht="18" x14ac:dyDescent="0.25">
      <c r="A1" s="22" t="str">
        <f>'krycí list'!A7</f>
        <v>,, Rekonstrukce trať. úseku Blažovice (mimo) - Nesovice (včetně)‘‘</v>
      </c>
    </row>
    <row r="2" spans="1:12" x14ac:dyDescent="0.2">
      <c r="A2" s="1" t="s">
        <v>9</v>
      </c>
    </row>
    <row r="3" spans="1:12" x14ac:dyDescent="0.2">
      <c r="A3" s="1"/>
      <c r="I3" s="40"/>
      <c r="J3" s="40"/>
      <c r="K3" s="40"/>
      <c r="L3" s="40"/>
    </row>
    <row r="4" spans="1:12" x14ac:dyDescent="0.2">
      <c r="A4" s="1"/>
      <c r="I4" s="40"/>
      <c r="J4" s="40"/>
      <c r="K4" s="40"/>
      <c r="L4" s="40"/>
    </row>
    <row r="5" spans="1:12" x14ac:dyDescent="0.2">
      <c r="A5" s="1" t="s">
        <v>7</v>
      </c>
      <c r="I5" s="40"/>
      <c r="J5" s="40"/>
      <c r="K5" s="40"/>
      <c r="L5" s="40"/>
    </row>
    <row r="6" spans="1:12" ht="37.5" customHeight="1" x14ac:dyDescent="0.2">
      <c r="A6" s="10" t="s">
        <v>44</v>
      </c>
      <c r="B6" s="10" t="s">
        <v>45</v>
      </c>
      <c r="C6" s="10" t="s">
        <v>46</v>
      </c>
      <c r="D6" s="10" t="s">
        <v>47</v>
      </c>
      <c r="E6" s="10" t="s">
        <v>48</v>
      </c>
      <c r="F6" s="10" t="s">
        <v>49</v>
      </c>
      <c r="I6" s="40"/>
      <c r="J6" s="42"/>
      <c r="K6" s="42"/>
      <c r="L6" s="40"/>
    </row>
    <row r="7" spans="1:12" ht="36.6" customHeight="1" x14ac:dyDescent="0.2">
      <c r="A7" s="34">
        <v>1</v>
      </c>
      <c r="B7" s="12" t="s">
        <v>38</v>
      </c>
      <c r="C7" s="35" t="s">
        <v>50</v>
      </c>
      <c r="D7" s="11">
        <v>37</v>
      </c>
      <c r="E7" s="36"/>
      <c r="F7" s="13">
        <f>D7*E7</f>
        <v>0</v>
      </c>
      <c r="I7" s="40"/>
      <c r="J7" s="43"/>
      <c r="K7" s="44"/>
      <c r="L7" s="40"/>
    </row>
    <row r="8" spans="1:12" ht="24.6" customHeight="1" x14ac:dyDescent="0.2">
      <c r="A8" s="34">
        <v>2</v>
      </c>
      <c r="B8" s="12" t="s">
        <v>55</v>
      </c>
      <c r="C8" s="35" t="s">
        <v>50</v>
      </c>
      <c r="D8" s="11">
        <v>37</v>
      </c>
      <c r="E8" s="36"/>
      <c r="F8" s="13">
        <f t="shared" ref="F8:F10" si="0">D8*E8</f>
        <v>0</v>
      </c>
      <c r="I8" s="40"/>
      <c r="J8" s="43"/>
      <c r="K8" s="44"/>
      <c r="L8" s="40"/>
    </row>
    <row r="9" spans="1:12" ht="14.25" customHeight="1" x14ac:dyDescent="0.2">
      <c r="A9" s="34">
        <v>3</v>
      </c>
      <c r="B9" s="12" t="s">
        <v>56</v>
      </c>
      <c r="C9" s="35" t="s">
        <v>50</v>
      </c>
      <c r="D9" s="11">
        <v>37</v>
      </c>
      <c r="E9" s="36"/>
      <c r="F9" s="13">
        <f t="shared" si="0"/>
        <v>0</v>
      </c>
      <c r="I9" s="40"/>
      <c r="J9" s="43"/>
      <c r="K9" s="44"/>
      <c r="L9" s="40"/>
    </row>
    <row r="10" spans="1:12" ht="14.25" customHeight="1" x14ac:dyDescent="0.2">
      <c r="A10" s="34">
        <v>4</v>
      </c>
      <c r="B10" s="12" t="s">
        <v>57</v>
      </c>
      <c r="C10" s="35" t="s">
        <v>53</v>
      </c>
      <c r="D10" s="11">
        <v>1</v>
      </c>
      <c r="E10" s="36"/>
      <c r="F10" s="13">
        <f t="shared" si="0"/>
        <v>0</v>
      </c>
      <c r="I10" s="40"/>
      <c r="J10" s="43"/>
      <c r="K10" s="44"/>
      <c r="L10" s="40"/>
    </row>
    <row r="11" spans="1:12" ht="14.25" customHeight="1" x14ac:dyDescent="0.2">
      <c r="A11" s="29"/>
      <c r="B11" s="10" t="s">
        <v>54</v>
      </c>
      <c r="C11" s="29"/>
      <c r="D11" s="30"/>
      <c r="E11" s="13"/>
      <c r="F11" s="31">
        <f>SUM(F7:F10)</f>
        <v>0</v>
      </c>
      <c r="I11" s="40"/>
      <c r="J11" s="40"/>
      <c r="K11" s="40"/>
      <c r="L11" s="40"/>
    </row>
    <row r="12" spans="1:12" x14ac:dyDescent="0.2">
      <c r="A12" s="21"/>
      <c r="I12" s="40"/>
      <c r="J12" s="40"/>
      <c r="K12" s="40"/>
      <c r="L12" s="40"/>
    </row>
    <row r="13" spans="1:12" x14ac:dyDescent="0.2">
      <c r="A13" s="21"/>
      <c r="I13" s="40"/>
      <c r="J13" s="40"/>
      <c r="K13" s="40"/>
      <c r="L13" s="40"/>
    </row>
  </sheetData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8"/>
  <sheetViews>
    <sheetView view="pageBreakPreview" topLeftCell="A4" zoomScaleNormal="85" zoomScaleSheetLayoutView="100" workbookViewId="0">
      <selection activeCell="E7" sqref="E7:E25"/>
    </sheetView>
  </sheetViews>
  <sheetFormatPr defaultRowHeight="14.25" x14ac:dyDescent="0.2"/>
  <cols>
    <col min="1" max="1" width="10.42578125" style="15" customWidth="1"/>
    <col min="2" max="2" width="45.42578125" style="15" customWidth="1"/>
    <col min="3" max="3" width="11.5703125" style="15" customWidth="1"/>
    <col min="4" max="4" width="13.85546875" style="15" bestFit="1" customWidth="1"/>
    <col min="5" max="5" width="14.42578125" style="15" customWidth="1"/>
    <col min="6" max="6" width="15.5703125" style="15" customWidth="1"/>
    <col min="7" max="8" width="9.140625" style="15"/>
    <col min="9" max="9" width="10.42578125" style="15" bestFit="1" customWidth="1"/>
    <col min="10" max="10" width="12.42578125" style="15" customWidth="1"/>
    <col min="11" max="16384" width="9.140625" style="15"/>
  </cols>
  <sheetData>
    <row r="1" spans="1:11" ht="18" x14ac:dyDescent="0.25">
      <c r="A1" s="22" t="str">
        <f>'krycí list'!A7</f>
        <v>,, Rekonstrukce trať. úseku Blažovice (mimo) - Nesovice (včetně)‘‘</v>
      </c>
    </row>
    <row r="2" spans="1:11" x14ac:dyDescent="0.2">
      <c r="A2" s="1" t="s">
        <v>36</v>
      </c>
    </row>
    <row r="3" spans="1:11" x14ac:dyDescent="0.2">
      <c r="A3" s="1"/>
    </row>
    <row r="4" spans="1:11" x14ac:dyDescent="0.2">
      <c r="A4" s="1"/>
      <c r="H4" s="40"/>
      <c r="I4" s="40"/>
      <c r="J4" s="40"/>
      <c r="K4" s="40"/>
    </row>
    <row r="5" spans="1:11" x14ac:dyDescent="0.2">
      <c r="A5" s="1" t="s">
        <v>7</v>
      </c>
      <c r="H5" s="40"/>
      <c r="I5" s="40"/>
      <c r="J5" s="40"/>
      <c r="K5" s="40"/>
    </row>
    <row r="6" spans="1:11" ht="37.5" customHeight="1" x14ac:dyDescent="0.2">
      <c r="A6" s="10" t="s">
        <v>44</v>
      </c>
      <c r="B6" s="10" t="s">
        <v>45</v>
      </c>
      <c r="C6" s="10" t="s">
        <v>46</v>
      </c>
      <c r="D6" s="10" t="s">
        <v>47</v>
      </c>
      <c r="E6" s="10" t="s">
        <v>48</v>
      </c>
      <c r="F6" s="10" t="s">
        <v>49</v>
      </c>
      <c r="H6" s="40"/>
      <c r="I6" s="42"/>
      <c r="J6" s="42"/>
      <c r="K6" s="40"/>
    </row>
    <row r="7" spans="1:11" ht="15" customHeight="1" x14ac:dyDescent="0.2">
      <c r="A7" s="11">
        <v>1</v>
      </c>
      <c r="B7" s="12" t="s">
        <v>19</v>
      </c>
      <c r="C7" s="11" t="s">
        <v>21</v>
      </c>
      <c r="D7" s="11">
        <v>175</v>
      </c>
      <c r="E7" s="13"/>
      <c r="F7" s="13">
        <f>D7*E7</f>
        <v>0</v>
      </c>
      <c r="H7" s="40"/>
      <c r="I7" s="43"/>
      <c r="J7" s="44"/>
      <c r="K7" s="40"/>
    </row>
    <row r="8" spans="1:11" ht="15" customHeight="1" x14ac:dyDescent="0.2">
      <c r="A8" s="11"/>
      <c r="B8" s="12" t="s">
        <v>79</v>
      </c>
      <c r="C8" s="11" t="s">
        <v>21</v>
      </c>
      <c r="D8" s="32">
        <f>ROUND((D7+D9)/3,0)</f>
        <v>108</v>
      </c>
      <c r="E8" s="13"/>
      <c r="F8" s="13">
        <f>D8*E8</f>
        <v>0</v>
      </c>
      <c r="H8" s="40"/>
      <c r="I8" s="43"/>
      <c r="J8" s="44"/>
      <c r="K8" s="40"/>
    </row>
    <row r="9" spans="1:11" ht="15" customHeight="1" x14ac:dyDescent="0.2">
      <c r="A9" s="11">
        <v>2</v>
      </c>
      <c r="B9" s="12" t="s">
        <v>39</v>
      </c>
      <c r="C9" s="11" t="s">
        <v>21</v>
      </c>
      <c r="D9" s="11">
        <v>148</v>
      </c>
      <c r="E9" s="13"/>
      <c r="F9" s="13">
        <f t="shared" ref="F9:F25" si="0">D9*E9</f>
        <v>0</v>
      </c>
      <c r="H9" s="40"/>
      <c r="I9" s="43"/>
      <c r="J9" s="44"/>
      <c r="K9" s="40"/>
    </row>
    <row r="10" spans="1:11" ht="15" customHeight="1" x14ac:dyDescent="0.2">
      <c r="A10" s="11">
        <v>3</v>
      </c>
      <c r="B10" s="12" t="s">
        <v>41</v>
      </c>
      <c r="C10" s="11" t="s">
        <v>21</v>
      </c>
      <c r="D10" s="11">
        <v>15</v>
      </c>
      <c r="E10" s="13"/>
      <c r="F10" s="13">
        <f t="shared" si="0"/>
        <v>0</v>
      </c>
      <c r="H10" s="40"/>
      <c r="I10" s="43"/>
      <c r="J10" s="44"/>
      <c r="K10" s="40"/>
    </row>
    <row r="11" spans="1:11" ht="30" customHeight="1" x14ac:dyDescent="0.2">
      <c r="A11" s="11">
        <v>4</v>
      </c>
      <c r="B11" s="12" t="s">
        <v>22</v>
      </c>
      <c r="C11" s="11" t="s">
        <v>11</v>
      </c>
      <c r="D11" s="11">
        <v>175</v>
      </c>
      <c r="E11" s="13"/>
      <c r="F11" s="13">
        <f t="shared" si="0"/>
        <v>0</v>
      </c>
      <c r="H11" s="40"/>
      <c r="I11" s="43"/>
      <c r="J11" s="44"/>
      <c r="K11" s="40"/>
    </row>
    <row r="12" spans="1:11" ht="30" customHeight="1" x14ac:dyDescent="0.2">
      <c r="A12" s="11">
        <v>5</v>
      </c>
      <c r="B12" s="12" t="s">
        <v>27</v>
      </c>
      <c r="C12" s="11" t="s">
        <v>50</v>
      </c>
      <c r="D12" s="11">
        <v>44</v>
      </c>
      <c r="E12" s="13"/>
      <c r="F12" s="13">
        <f t="shared" si="0"/>
        <v>0</v>
      </c>
      <c r="H12" s="40"/>
      <c r="I12" s="43"/>
      <c r="J12" s="44"/>
      <c r="K12" s="40"/>
    </row>
    <row r="13" spans="1:11" ht="30" customHeight="1" x14ac:dyDescent="0.2">
      <c r="A13" s="11">
        <v>6</v>
      </c>
      <c r="B13" s="12" t="s">
        <v>28</v>
      </c>
      <c r="C13" s="11" t="s">
        <v>50</v>
      </c>
      <c r="D13" s="11">
        <v>43</v>
      </c>
      <c r="E13" s="13"/>
      <c r="F13" s="13">
        <f t="shared" si="0"/>
        <v>0</v>
      </c>
      <c r="H13" s="40"/>
      <c r="I13" s="43"/>
      <c r="J13" s="44"/>
      <c r="K13" s="40"/>
    </row>
    <row r="14" spans="1:11" ht="15" customHeight="1" x14ac:dyDescent="0.2">
      <c r="A14" s="11">
        <v>7</v>
      </c>
      <c r="B14" s="12" t="s">
        <v>51</v>
      </c>
      <c r="C14" s="11" t="s">
        <v>50</v>
      </c>
      <c r="D14" s="11">
        <v>60</v>
      </c>
      <c r="E14" s="13"/>
      <c r="F14" s="13">
        <f t="shared" si="0"/>
        <v>0</v>
      </c>
      <c r="H14" s="40"/>
      <c r="I14" s="43"/>
      <c r="J14" s="44"/>
      <c r="K14" s="40"/>
    </row>
    <row r="15" spans="1:11" ht="15" customHeight="1" x14ac:dyDescent="0.2">
      <c r="A15" s="11">
        <v>8</v>
      </c>
      <c r="B15" s="12" t="s">
        <v>52</v>
      </c>
      <c r="C15" s="11" t="s">
        <v>50</v>
      </c>
      <c r="D15" s="11">
        <v>9</v>
      </c>
      <c r="E15" s="13"/>
      <c r="F15" s="13">
        <f t="shared" si="0"/>
        <v>0</v>
      </c>
      <c r="H15" s="40"/>
      <c r="I15" s="43"/>
      <c r="J15" s="44"/>
      <c r="K15" s="40"/>
    </row>
    <row r="16" spans="1:11" ht="30" customHeight="1" x14ac:dyDescent="0.2">
      <c r="A16" s="11">
        <v>9</v>
      </c>
      <c r="B16" s="12" t="s">
        <v>23</v>
      </c>
      <c r="C16" s="11" t="s">
        <v>21</v>
      </c>
      <c r="D16" s="11">
        <v>119</v>
      </c>
      <c r="E16" s="13"/>
      <c r="F16" s="13">
        <f t="shared" si="0"/>
        <v>0</v>
      </c>
      <c r="H16" s="40"/>
      <c r="I16" s="43"/>
      <c r="J16" s="44"/>
      <c r="K16" s="40"/>
    </row>
    <row r="17" spans="1:11" ht="15" customHeight="1" x14ac:dyDescent="0.2">
      <c r="A17" s="11">
        <v>10</v>
      </c>
      <c r="B17" s="12" t="s">
        <v>64</v>
      </c>
      <c r="C17" s="11" t="s">
        <v>31</v>
      </c>
      <c r="D17" s="11">
        <v>37</v>
      </c>
      <c r="E17" s="13"/>
      <c r="F17" s="13">
        <f t="shared" ref="F17" si="1">D17*E17</f>
        <v>0</v>
      </c>
      <c r="H17" s="40"/>
      <c r="I17" s="43"/>
      <c r="J17" s="44"/>
      <c r="K17" s="40"/>
    </row>
    <row r="18" spans="1:11" ht="15" customHeight="1" x14ac:dyDescent="0.2">
      <c r="A18" s="11">
        <v>11</v>
      </c>
      <c r="B18" s="12" t="s">
        <v>65</v>
      </c>
      <c r="C18" s="11" t="s">
        <v>24</v>
      </c>
      <c r="D18" s="11">
        <v>2</v>
      </c>
      <c r="E18" s="13"/>
      <c r="F18" s="13">
        <f t="shared" ref="F18:F19" si="2">D18*E18</f>
        <v>0</v>
      </c>
      <c r="H18" s="40"/>
      <c r="I18" s="43"/>
      <c r="J18" s="44"/>
      <c r="K18" s="40"/>
    </row>
    <row r="19" spans="1:11" ht="15" customHeight="1" x14ac:dyDescent="0.2">
      <c r="A19" s="11">
        <v>12</v>
      </c>
      <c r="B19" s="12" t="s">
        <v>66</v>
      </c>
      <c r="C19" s="11" t="s">
        <v>53</v>
      </c>
      <c r="D19" s="11">
        <v>8</v>
      </c>
      <c r="E19" s="13"/>
      <c r="F19" s="13">
        <f t="shared" si="2"/>
        <v>0</v>
      </c>
      <c r="H19" s="40"/>
      <c r="I19" s="43"/>
      <c r="J19" s="44"/>
      <c r="K19" s="40"/>
    </row>
    <row r="20" spans="1:11" ht="15" customHeight="1" x14ac:dyDescent="0.2">
      <c r="A20" s="11">
        <v>13</v>
      </c>
      <c r="B20" s="12" t="s">
        <v>26</v>
      </c>
      <c r="C20" s="11" t="s">
        <v>24</v>
      </c>
      <c r="D20" s="11">
        <v>1</v>
      </c>
      <c r="E20" s="13"/>
      <c r="F20" s="13">
        <f t="shared" si="0"/>
        <v>0</v>
      </c>
      <c r="H20" s="40"/>
      <c r="I20" s="43"/>
      <c r="J20" s="44"/>
      <c r="K20" s="40"/>
    </row>
    <row r="21" spans="1:11" ht="15" customHeight="1" x14ac:dyDescent="0.2">
      <c r="A21" s="11">
        <v>14</v>
      </c>
      <c r="B21" s="12" t="s">
        <v>40</v>
      </c>
      <c r="C21" s="11" t="s">
        <v>53</v>
      </c>
      <c r="D21" s="11">
        <v>15</v>
      </c>
      <c r="E21" s="13"/>
      <c r="F21" s="13">
        <f t="shared" si="0"/>
        <v>0</v>
      </c>
      <c r="H21" s="40"/>
      <c r="I21" s="43"/>
      <c r="J21" s="44"/>
      <c r="K21" s="40"/>
    </row>
    <row r="22" spans="1:11" ht="15" customHeight="1" x14ac:dyDescent="0.2">
      <c r="A22" s="11">
        <v>15</v>
      </c>
      <c r="B22" s="12" t="s">
        <v>32</v>
      </c>
      <c r="C22" s="11" t="s">
        <v>53</v>
      </c>
      <c r="D22" s="11">
        <v>9</v>
      </c>
      <c r="E22" s="13"/>
      <c r="F22" s="13">
        <f t="shared" si="0"/>
        <v>0</v>
      </c>
      <c r="H22" s="40"/>
      <c r="I22" s="43"/>
      <c r="J22" s="44"/>
      <c r="K22" s="40"/>
    </row>
    <row r="23" spans="1:11" ht="15" customHeight="1" x14ac:dyDescent="0.2">
      <c r="A23" s="11">
        <v>16</v>
      </c>
      <c r="B23" s="12" t="s">
        <v>33</v>
      </c>
      <c r="C23" s="11" t="s">
        <v>53</v>
      </c>
      <c r="D23" s="11">
        <v>9</v>
      </c>
      <c r="E23" s="13"/>
      <c r="F23" s="13">
        <f t="shared" si="0"/>
        <v>0</v>
      </c>
      <c r="H23" s="40"/>
      <c r="I23" s="43"/>
      <c r="J23" s="44"/>
      <c r="K23" s="40"/>
    </row>
    <row r="24" spans="1:11" ht="45" customHeight="1" x14ac:dyDescent="0.2">
      <c r="A24" s="11">
        <v>17</v>
      </c>
      <c r="B24" s="12" t="s">
        <v>43</v>
      </c>
      <c r="C24" s="11" t="s">
        <v>53</v>
      </c>
      <c r="D24" s="11">
        <v>8</v>
      </c>
      <c r="E24" s="13"/>
      <c r="F24" s="13">
        <f t="shared" si="0"/>
        <v>0</v>
      </c>
      <c r="H24" s="40"/>
      <c r="I24" s="43"/>
      <c r="J24" s="44"/>
      <c r="K24" s="40"/>
    </row>
    <row r="25" spans="1:11" ht="15" customHeight="1" x14ac:dyDescent="0.2">
      <c r="A25" s="11">
        <v>18</v>
      </c>
      <c r="B25" s="12" t="s">
        <v>25</v>
      </c>
      <c r="C25" s="11" t="s">
        <v>53</v>
      </c>
      <c r="D25" s="11">
        <v>1</v>
      </c>
      <c r="E25" s="13"/>
      <c r="F25" s="13">
        <f t="shared" si="0"/>
        <v>0</v>
      </c>
      <c r="H25" s="40"/>
      <c r="I25" s="43"/>
      <c r="J25" s="44"/>
      <c r="K25" s="40"/>
    </row>
    <row r="26" spans="1:11" ht="14.25" customHeight="1" x14ac:dyDescent="0.2">
      <c r="A26" s="29"/>
      <c r="B26" s="10" t="s">
        <v>54</v>
      </c>
      <c r="C26" s="30"/>
      <c r="D26" s="30"/>
      <c r="E26" s="28"/>
      <c r="F26" s="31">
        <f>SUM(F7:F25)</f>
        <v>0</v>
      </c>
      <c r="H26" s="40"/>
      <c r="I26" s="40"/>
      <c r="J26" s="40"/>
      <c r="K26" s="40"/>
    </row>
    <row r="27" spans="1:11" x14ac:dyDescent="0.2">
      <c r="A27" s="21"/>
      <c r="H27" s="40"/>
      <c r="I27" s="40"/>
      <c r="J27" s="40"/>
      <c r="K27" s="40"/>
    </row>
    <row r="28" spans="1:11" x14ac:dyDescent="0.2">
      <c r="A28" s="2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11"/>
  <sheetViews>
    <sheetView view="pageBreakPreview" zoomScale="110" zoomScaleNormal="85" zoomScaleSheetLayoutView="110" workbookViewId="0">
      <selection activeCell="E7" sqref="E7:E9"/>
    </sheetView>
  </sheetViews>
  <sheetFormatPr defaultRowHeight="14.25" x14ac:dyDescent="0.2"/>
  <cols>
    <col min="1" max="1" width="10.42578125" style="15" customWidth="1"/>
    <col min="2" max="2" width="45.42578125" style="15" customWidth="1"/>
    <col min="3" max="3" width="11.5703125" style="15" customWidth="1"/>
    <col min="4" max="4" width="12.5703125" style="15" bestFit="1" customWidth="1"/>
    <col min="5" max="5" width="14.42578125" style="15" customWidth="1"/>
    <col min="6" max="6" width="15.5703125" style="15" customWidth="1"/>
    <col min="7" max="7" width="11.5703125" style="15" customWidth="1"/>
    <col min="8" max="16384" width="9.140625" style="15"/>
  </cols>
  <sheetData>
    <row r="1" spans="1:6" ht="18" x14ac:dyDescent="0.25">
      <c r="A1" s="22" t="str">
        <f>'krycí list'!A7</f>
        <v>,, Rekonstrukce trať. úseku Blažovice (mimo) - Nesovice (včetně)‘‘</v>
      </c>
    </row>
    <row r="2" spans="1:6" x14ac:dyDescent="0.2">
      <c r="A2" s="1" t="s">
        <v>16</v>
      </c>
    </row>
    <row r="3" spans="1:6" x14ac:dyDescent="0.2">
      <c r="A3" s="1"/>
    </row>
    <row r="4" spans="1:6" x14ac:dyDescent="0.2">
      <c r="A4" s="1"/>
    </row>
    <row r="5" spans="1:6" x14ac:dyDescent="0.2">
      <c r="A5" s="1" t="s">
        <v>7</v>
      </c>
    </row>
    <row r="6" spans="1:6" ht="37.5" customHeight="1" x14ac:dyDescent="0.2">
      <c r="A6" s="3" t="s">
        <v>44</v>
      </c>
      <c r="B6" s="3" t="s">
        <v>45</v>
      </c>
      <c r="C6" s="8" t="s">
        <v>46</v>
      </c>
      <c r="D6" s="8" t="s">
        <v>47</v>
      </c>
      <c r="E6" s="8" t="s">
        <v>48</v>
      </c>
      <c r="F6" s="8" t="s">
        <v>49</v>
      </c>
    </row>
    <row r="7" spans="1:6" ht="15" customHeight="1" x14ac:dyDescent="0.2">
      <c r="A7" s="4">
        <v>1</v>
      </c>
      <c r="B7" s="2" t="s">
        <v>10</v>
      </c>
      <c r="C7" s="7" t="s">
        <v>11</v>
      </c>
      <c r="D7" s="7">
        <v>16</v>
      </c>
      <c r="E7" s="5"/>
      <c r="F7" s="5">
        <f>D7*E7</f>
        <v>0</v>
      </c>
    </row>
    <row r="8" spans="1:6" ht="15" customHeight="1" x14ac:dyDescent="0.2">
      <c r="A8" s="4">
        <v>2</v>
      </c>
      <c r="B8" s="2" t="s">
        <v>12</v>
      </c>
      <c r="C8" s="7" t="s">
        <v>31</v>
      </c>
      <c r="D8" s="7">
        <v>2</v>
      </c>
      <c r="E8" s="5"/>
      <c r="F8" s="5">
        <f>D8*E8</f>
        <v>0</v>
      </c>
    </row>
    <row r="9" spans="1:6" ht="15" customHeight="1" x14ac:dyDescent="0.2">
      <c r="A9" s="20"/>
      <c r="B9" s="3" t="s">
        <v>54</v>
      </c>
      <c r="C9" s="24"/>
      <c r="D9" s="24"/>
      <c r="E9" s="25"/>
      <c r="F9" s="6">
        <f>SUM(F7:F8)</f>
        <v>0</v>
      </c>
    </row>
    <row r="11" spans="1:6" ht="30.75" customHeight="1" x14ac:dyDescent="0.25">
      <c r="A11" s="38" t="s">
        <v>81</v>
      </c>
      <c r="B11" s="38"/>
      <c r="C11" s="38"/>
      <c r="D11" s="38"/>
      <c r="E11" s="38"/>
      <c r="F11" s="38"/>
    </row>
  </sheetData>
  <mergeCells count="1">
    <mergeCell ref="A11:F11"/>
  </mergeCells>
  <pageMargins left="0.7" right="0.7" top="0.75" bottom="0.75" header="0.3" footer="0.3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F14"/>
  <sheetViews>
    <sheetView view="pageBreakPreview" topLeftCell="A3" zoomScale="110" zoomScaleNormal="85" zoomScaleSheetLayoutView="110" zoomScalePageLayoutView="50" workbookViewId="0">
      <selection activeCell="E7" sqref="E7:E11"/>
    </sheetView>
  </sheetViews>
  <sheetFormatPr defaultRowHeight="14.25" x14ac:dyDescent="0.2"/>
  <cols>
    <col min="1" max="1" width="10.42578125" style="15" customWidth="1"/>
    <col min="2" max="2" width="45.42578125" style="15" customWidth="1"/>
    <col min="3" max="3" width="11.5703125" style="15" customWidth="1"/>
    <col min="4" max="4" width="12.42578125" style="15" bestFit="1" customWidth="1"/>
    <col min="5" max="5" width="14.42578125" style="15" customWidth="1"/>
    <col min="6" max="6" width="15.5703125" style="15" customWidth="1"/>
    <col min="7" max="16384" width="9.140625" style="15"/>
  </cols>
  <sheetData>
    <row r="1" spans="1:6" ht="18" x14ac:dyDescent="0.25">
      <c r="A1" s="26" t="str">
        <f>'krycí list'!A7</f>
        <v>,, Rekonstrukce trať. úseku Blažovice (mimo) - Nesovice (včetně)‘‘</v>
      </c>
    </row>
    <row r="2" spans="1:6" x14ac:dyDescent="0.2">
      <c r="A2" s="1" t="s">
        <v>17</v>
      </c>
    </row>
    <row r="3" spans="1:6" x14ac:dyDescent="0.2">
      <c r="A3" s="1"/>
    </row>
    <row r="4" spans="1:6" x14ac:dyDescent="0.2">
      <c r="A4" s="1"/>
    </row>
    <row r="5" spans="1:6" x14ac:dyDescent="0.2">
      <c r="A5" s="1" t="s">
        <v>7</v>
      </c>
    </row>
    <row r="6" spans="1:6" ht="52.5" customHeight="1" x14ac:dyDescent="0.2">
      <c r="A6" s="3" t="s">
        <v>44</v>
      </c>
      <c r="B6" s="3" t="s">
        <v>45</v>
      </c>
      <c r="C6" s="8" t="s">
        <v>46</v>
      </c>
      <c r="D6" s="8" t="s">
        <v>47</v>
      </c>
      <c r="E6" s="8" t="s">
        <v>34</v>
      </c>
      <c r="F6" s="8" t="s">
        <v>49</v>
      </c>
    </row>
    <row r="7" spans="1:6" ht="30" customHeight="1" x14ac:dyDescent="0.2">
      <c r="A7" s="7">
        <v>1</v>
      </c>
      <c r="B7" s="2" t="s">
        <v>13</v>
      </c>
      <c r="C7" s="7" t="s">
        <v>50</v>
      </c>
      <c r="D7" s="9">
        <v>155</v>
      </c>
      <c r="E7" s="5"/>
      <c r="F7" s="5">
        <f>D7*E7</f>
        <v>0</v>
      </c>
    </row>
    <row r="8" spans="1:6" ht="30" customHeight="1" x14ac:dyDescent="0.2">
      <c r="A8" s="7">
        <v>2</v>
      </c>
      <c r="B8" s="2" t="s">
        <v>14</v>
      </c>
      <c r="C8" s="7" t="s">
        <v>50</v>
      </c>
      <c r="D8" s="9">
        <v>155</v>
      </c>
      <c r="E8" s="5"/>
      <c r="F8" s="5">
        <f t="shared" ref="F8:F11" si="0">D8*E8</f>
        <v>0</v>
      </c>
    </row>
    <row r="9" spans="1:6" ht="30" customHeight="1" x14ac:dyDescent="0.2">
      <c r="A9" s="7">
        <v>3</v>
      </c>
      <c r="B9" s="2" t="s">
        <v>15</v>
      </c>
      <c r="C9" s="7" t="s">
        <v>50</v>
      </c>
      <c r="D9" s="9">
        <v>155</v>
      </c>
      <c r="E9" s="5"/>
      <c r="F9" s="5">
        <f t="shared" si="0"/>
        <v>0</v>
      </c>
    </row>
    <row r="10" spans="1:6" ht="30" customHeight="1" x14ac:dyDescent="0.2">
      <c r="A10" s="7">
        <v>4</v>
      </c>
      <c r="B10" s="2" t="s">
        <v>30</v>
      </c>
      <c r="C10" s="7" t="s">
        <v>50</v>
      </c>
      <c r="D10" s="9">
        <v>0</v>
      </c>
      <c r="E10" s="5"/>
      <c r="F10" s="5">
        <f t="shared" si="0"/>
        <v>0</v>
      </c>
    </row>
    <row r="11" spans="1:6" ht="15" customHeight="1" x14ac:dyDescent="0.2">
      <c r="A11" s="7">
        <v>5</v>
      </c>
      <c r="B11" s="2" t="s">
        <v>57</v>
      </c>
      <c r="C11" s="7" t="s">
        <v>24</v>
      </c>
      <c r="D11" s="9">
        <v>1</v>
      </c>
      <c r="E11" s="5"/>
      <c r="F11" s="5">
        <f t="shared" si="0"/>
        <v>0</v>
      </c>
    </row>
    <row r="12" spans="1:6" ht="15" customHeight="1" x14ac:dyDescent="0.2">
      <c r="A12" s="20"/>
      <c r="B12" s="3" t="s">
        <v>54</v>
      </c>
      <c r="C12" s="24"/>
      <c r="D12" s="27"/>
      <c r="E12" s="5"/>
      <c r="F12" s="6">
        <f>SUM(F7:F11)</f>
        <v>0</v>
      </c>
    </row>
    <row r="14" spans="1:6" ht="33" customHeight="1" x14ac:dyDescent="0.2">
      <c r="A14" s="39" t="s">
        <v>67</v>
      </c>
      <c r="B14" s="39"/>
      <c r="C14" s="39"/>
      <c r="D14" s="39"/>
      <c r="E14" s="39"/>
      <c r="F14" s="39"/>
    </row>
  </sheetData>
  <mergeCells count="1">
    <mergeCell ref="A14:F14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6</vt:i4>
      </vt:variant>
    </vt:vector>
  </HeadingPairs>
  <TitlesOfParts>
    <vt:vector size="13" baseType="lpstr">
      <vt:lpstr>krycí list</vt:lpstr>
      <vt:lpstr>A1</vt:lpstr>
      <vt:lpstr>B1</vt:lpstr>
      <vt:lpstr>B2</vt:lpstr>
      <vt:lpstr>B3</vt:lpstr>
      <vt:lpstr>C1</vt:lpstr>
      <vt:lpstr>C2</vt:lpstr>
      <vt:lpstr>'B1'!Oblast_tisku</vt:lpstr>
      <vt:lpstr>'B2'!Oblast_tisku</vt:lpstr>
      <vt:lpstr>'B3'!Oblast_tisku</vt:lpstr>
      <vt:lpstr>'C1'!Oblast_tisku</vt:lpstr>
      <vt:lpstr>'C2'!Oblast_tisku</vt:lpstr>
      <vt:lpstr>'krycí list'!Oblast_tisku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Rose David Ing.</dc:creator>
  <cp:keywords/>
  <dc:description/>
  <cp:lastModifiedBy>David Rose</cp:lastModifiedBy>
  <cp:revision/>
  <cp:lastPrinted>2023-10-20T10:50:04Z</cp:lastPrinted>
  <dcterms:created xsi:type="dcterms:W3CDTF">2021-10-25T13:42:27Z</dcterms:created>
  <dcterms:modified xsi:type="dcterms:W3CDTF">2023-10-27T19:03:12Z</dcterms:modified>
  <cp:category/>
  <cp:contentStatus/>
</cp:coreProperties>
</file>